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<sst xmlns="http://schemas.openxmlformats.org/spreadsheetml/2006/main" count="38" uniqueCount="30">
  <si>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Record and Grade Book</t>
  </si>
  <si>
    <t>Test A</t>
  </si>
  <si>
    <t>Test B</t>
  </si>
  <si>
    <t>Student No</t>
  </si>
  <si>
    <t>Name</t>
  </si>
  <si>
    <t>Telephone</t>
  </si>
  <si>
    <t>Raw Marks</t>
  </si>
  <si>
    <t>Percentage</t>
  </si>
  <si>
    <t>Grade</t>
  </si>
  <si>
    <t>Nabil</t>
  </si>
  <si>
    <t>01-237475</t>
  </si>
  <si>
    <t>Ali</t>
  </si>
  <si>
    <t>01-927384</t>
  </si>
  <si>
    <t>Haider</t>
  </si>
  <si>
    <t>01-363736</t>
  </si>
  <si>
    <t>Hassan</t>
  </si>
  <si>
    <t>01-346376</t>
  </si>
  <si>
    <t>Rommana</t>
  </si>
  <si>
    <t>02-376383</t>
  </si>
  <si>
    <t>Fazal</t>
  </si>
  <si>
    <t>02-473837</t>
  </si>
  <si>
    <t>Rana</t>
  </si>
  <si>
    <t>01-372827</t>
  </si>
  <si>
    <t>Total Marks</t>
  </si>
  <si>
    <t>Grade Boundaries</t>
  </si>
  <si>
    <t>Distinction</t>
  </si>
  <si>
    <t>Merit</t>
  </si>
  <si>
    <t>Pass</t>
  </si>
  <si>
    <t>Grade Book</t>
  </si>
  <si>
    <t>Text A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</si>
</sst>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 topLeftCell="A1">
      <selection activeCell="E8" sqref="E8"/>
    </sheetView>
  </sheetViews>
  <sheetFormatPr defaultColWidth="9.140625" defaultRowHeight="12.75"/>
  <cols>
    <col min="1" max="1" width="10.7109375" style="0" bestFit="1" customWidth="1"/>
  </cols>
  <sheetData>
    <row r="3" ht="18">
      <c r="C3" s="1" t="s">
        <v>0</v>
      </c>
    </row>
    <row r="6" spans="1:10" ht="12.75">
      <c r="A6" s="2"/>
      <c r="B6" s="2"/>
      <c r="C6" s="2"/>
      <c r="D6" s="15" t="s">
        <v>1</v>
      </c>
      <c r="E6" s="16"/>
      <c r="F6" s="16"/>
      <c r="G6" s="17" t="s">
        <v>2</v>
      </c>
      <c r="H6" s="17"/>
      <c r="I6" s="17"/>
      <c r="J6" s="3"/>
    </row>
    <row r="7" spans="1:9" ht="12.7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6</v>
      </c>
      <c r="H7" s="5" t="s">
        <v>7</v>
      </c>
      <c r="I7" s="5" t="s">
        <v>8</v>
      </c>
    </row>
    <row r="8" spans="1:9" ht="12.75">
      <c r="A8" s="4">
        <v>1</v>
      </c>
      <c r="B8" s="6" t="s">
        <v>9</v>
      </c>
      <c r="C8" s="6" t="s">
        <v>10</v>
      </c>
      <c r="D8" s="4">
        <v>34</v>
      </c>
      <c r="E8" s="7">
        <f>D8/$B$17</f>
        <v>0.37777777777777777</v>
      </c>
      <c r="F8" s="4" t="str">
        <f>IF(E8&gt;$B$19,"Distinction",IF(E8&gt;$B$20,"Merit",IF(E8&gt;$B$21,"Pass","Fail")))</f>
        <v>Fail</v>
      </c>
      <c r="G8" s="4">
        <v>43</v>
      </c>
      <c r="H8" s="7">
        <f>G8/$C$17</f>
        <v>0.6142857142857143</v>
      </c>
      <c r="I8" s="4" t="str">
        <f>IF(H8&gt;$C$19,"Distinction",IF(H8&gt;$C$20,"Merit",IF(H8&gt;$C$21,"Pass","Fail")))</f>
        <v>Merit</v>
      </c>
    </row>
    <row r="9" spans="1:9" ht="12.75">
      <c r="A9" s="4">
        <v>2</v>
      </c>
      <c r="B9" s="6" t="s">
        <v>11</v>
      </c>
      <c r="C9" s="6" t="s">
        <v>12</v>
      </c>
      <c r="D9" s="4">
        <v>56</v>
      </c>
      <c r="E9" s="7">
        <f aca="true" t="shared" si="0" ref="E9:E14">D9/$B$17</f>
        <v>0.6222222222222222</v>
      </c>
      <c r="F9" s="4" t="str">
        <f aca="true" t="shared" si="1" ref="F9:F14">IF(E9&gt;$B$19,"Distinction",IF(E9&gt;$B$20,"Merit",IF(E9&gt;$B$21,"Pass","Fail")))</f>
        <v>Merit</v>
      </c>
      <c r="G9" s="4">
        <v>22</v>
      </c>
      <c r="H9" s="7">
        <f aca="true" t="shared" si="2" ref="H9:H14">G9/$C$17</f>
        <v>0.3142857142857143</v>
      </c>
      <c r="I9" s="4" t="str">
        <f aca="true" t="shared" si="3" ref="I9:I14">IF(H9&gt;$C$19,"Distinction",IF(H9&gt;$C$20,"Merit",IF(H9&gt;$C$21,"Pass","Fail")))</f>
        <v>Fail</v>
      </c>
    </row>
    <row r="10" spans="1:9" ht="12.75">
      <c r="A10" s="4">
        <v>3</v>
      </c>
      <c r="B10" s="6" t="s">
        <v>13</v>
      </c>
      <c r="C10" s="6" t="s">
        <v>14</v>
      </c>
      <c r="D10" s="4">
        <v>76</v>
      </c>
      <c r="E10" s="7">
        <f t="shared" si="0"/>
        <v>0.8444444444444444</v>
      </c>
      <c r="F10" s="4" t="str">
        <f t="shared" si="1"/>
        <v>Distinction</v>
      </c>
      <c r="G10" s="4">
        <v>34</v>
      </c>
      <c r="H10" s="7">
        <f t="shared" si="2"/>
        <v>0.4857142857142857</v>
      </c>
      <c r="I10" s="4" t="str">
        <f t="shared" si="3"/>
        <v>Fail</v>
      </c>
    </row>
    <row r="11" spans="1:9" ht="12.75">
      <c r="A11" s="4">
        <v>4</v>
      </c>
      <c r="B11" s="6" t="s">
        <v>15</v>
      </c>
      <c r="C11" s="6" t="s">
        <v>16</v>
      </c>
      <c r="D11" s="4">
        <v>54</v>
      </c>
      <c r="E11" s="7">
        <f t="shared" si="0"/>
        <v>0.6</v>
      </c>
      <c r="F11" s="4" t="str">
        <f t="shared" si="1"/>
        <v>Pass</v>
      </c>
      <c r="G11" s="4">
        <v>67</v>
      </c>
      <c r="H11" s="7">
        <f t="shared" si="2"/>
        <v>0.9571428571428572</v>
      </c>
      <c r="I11" s="4" t="str">
        <f t="shared" si="3"/>
        <v>Distinction</v>
      </c>
    </row>
    <row r="12" spans="1:9" ht="12.75">
      <c r="A12" s="4">
        <v>5</v>
      </c>
      <c r="B12" s="6" t="s">
        <v>17</v>
      </c>
      <c r="C12" s="6" t="s">
        <v>18</v>
      </c>
      <c r="D12" s="4">
        <v>34</v>
      </c>
      <c r="E12" s="7">
        <f t="shared" si="0"/>
        <v>0.37777777777777777</v>
      </c>
      <c r="F12" s="4" t="str">
        <f t="shared" si="1"/>
        <v>Fail</v>
      </c>
      <c r="G12" s="4">
        <v>65</v>
      </c>
      <c r="H12" s="7">
        <f t="shared" si="2"/>
        <v>0.9285714285714286</v>
      </c>
      <c r="I12" s="4" t="str">
        <f t="shared" si="3"/>
        <v>Distinction</v>
      </c>
    </row>
    <row r="13" spans="1:9" ht="12.75">
      <c r="A13" s="4">
        <v>6</v>
      </c>
      <c r="B13" s="6" t="s">
        <v>19</v>
      </c>
      <c r="C13" s="6" t="s">
        <v>20</v>
      </c>
      <c r="D13" s="4">
        <v>67</v>
      </c>
      <c r="E13" s="7">
        <f t="shared" si="0"/>
        <v>0.7444444444444445</v>
      </c>
      <c r="F13" s="4" t="str">
        <f t="shared" si="1"/>
        <v>Merit</v>
      </c>
      <c r="G13" s="4">
        <v>34</v>
      </c>
      <c r="H13" s="7">
        <f t="shared" si="2"/>
        <v>0.4857142857142857</v>
      </c>
      <c r="I13" s="4" t="str">
        <f t="shared" si="3"/>
        <v>Fail</v>
      </c>
    </row>
    <row r="14" spans="1:9" ht="12.75">
      <c r="A14" s="4">
        <v>7</v>
      </c>
      <c r="B14" s="6" t="s">
        <v>21</v>
      </c>
      <c r="C14" s="6" t="s">
        <v>22</v>
      </c>
      <c r="D14" s="4">
        <v>89</v>
      </c>
      <c r="E14" s="7">
        <f t="shared" si="0"/>
        <v>0.9888888888888889</v>
      </c>
      <c r="F14" s="4" t="str">
        <f t="shared" si="1"/>
        <v>Distinction</v>
      </c>
      <c r="G14" s="4">
        <v>56</v>
      </c>
      <c r="H14" s="7">
        <f t="shared" si="2"/>
        <v>0.8</v>
      </c>
      <c r="I14" s="4" t="str">
        <f t="shared" si="3"/>
        <v>Merit</v>
      </c>
    </row>
    <row r="16" spans="2:3" ht="12.75">
      <c r="B16" s="8" t="s">
        <v>1</v>
      </c>
      <c r="C16" s="9" t="s">
        <v>2</v>
      </c>
    </row>
    <row r="17" spans="1:3" ht="12.75">
      <c r="A17" s="4" t="s">
        <v>23</v>
      </c>
      <c r="B17" s="8">
        <v>90</v>
      </c>
      <c r="C17" s="9">
        <v>70</v>
      </c>
    </row>
    <row r="18" spans="1:3" ht="12.75">
      <c r="A18" s="18" t="s">
        <v>24</v>
      </c>
      <c r="B18" s="19"/>
      <c r="C18" s="20"/>
    </row>
    <row r="19" spans="1:3" ht="12.75">
      <c r="A19" s="4" t="s">
        <v>25</v>
      </c>
      <c r="B19" s="10">
        <v>0.8</v>
      </c>
      <c r="C19" s="11">
        <v>0.8</v>
      </c>
    </row>
    <row r="20" spans="1:3" ht="12.75">
      <c r="A20" s="4" t="s">
        <v>26</v>
      </c>
      <c r="B20" s="10">
        <v>0.6</v>
      </c>
      <c r="C20" s="11">
        <v>0.6</v>
      </c>
    </row>
    <row r="21" spans="1:3" ht="12.75">
      <c r="A21" s="4" t="s">
        <v>27</v>
      </c>
      <c r="B21" s="10">
        <v>0.4</v>
      </c>
      <c r="C21" s="11">
        <v>0.5</v>
      </c>
    </row>
  </sheetData>
  <mergeCells count="3">
    <mergeCell ref="D6:F6"/>
    <mergeCell ref="G6:I6"/>
    <mergeCell ref="A18:C18"/>
  </mergeCells>
  <conditionalFormatting sqref="F8:F14 I8:I14">
    <cfRule type="cellIs" priority="1" dxfId="0" operator="equal" stopIfTrue="1">
      <formula>"Distinction"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2:E10"/>
  <sheetViews>
    <sheetView workbookViewId="0" topLeftCell="A1">
      <selection activeCell="E6" sqref="E6"/>
    </sheetView>
  </sheetViews>
  <sheetFormatPr defaultColWidth="9.140625" defaultRowHeight="12.75"/>
  <cols>
    <col min="1" max="1" width="9.140625" style="12" customWidth="1"/>
    <col min="2" max="2" width="9.421875" style="12" bestFit="1" customWidth="1"/>
    <col min="3" max="3" width="16.00390625" style="12" bestFit="1" customWidth="1"/>
    <col min="4" max="16384" width="9.140625" style="12" customWidth="1"/>
  </cols>
  <sheetData>
    <row r="2" ht="18">
      <c r="C2" s="13" t="s">
        <v>28</v>
      </c>
    </row>
    <row r="4" spans="2:5" ht="12.75">
      <c r="B4" s="12" t="s">
        <v>4</v>
      </c>
      <c r="E4" s="14">
        <v>6</v>
      </c>
    </row>
    <row r="5" ht="12.75"/>
    <row r="6" spans="2:3" ht="12.75">
      <c r="B6" s="12" t="s">
        <v>29</v>
      </c>
      <c r="C6" s="12" t="str">
        <f>VLOOKUP(E4,Sheet1!A8:I14,6)</f>
        <v>Merit</v>
      </c>
    </row>
    <row r="8" spans="2:3" ht="12.75">
      <c r="B8" s="12" t="s">
        <v>2</v>
      </c>
      <c r="C8" s="12" t="str">
        <f>VLOOKUP(E4,Sheet1!A8:I14,9)</f>
        <v>Fail</v>
      </c>
    </row>
    <row r="10" spans="2:3" ht="12.75">
      <c r="B10" s="12" t="s">
        <v>5</v>
      </c>
      <c r="C10" s="12" t="str">
        <f>VLOOKUP(E4,Sheet1!A8:I14,3)</f>
        <v>02-473837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bsingh</dc:creator>
  <cp:keywords/>
  <dc:description/>
  <cp:lastModifiedBy>LabUser</cp:lastModifiedBy>
  <dcterms:created xsi:type="dcterms:W3CDTF">2004-11-06T22:22:19Z</dcterms:created>
  <dcterms:modified xsi:type="dcterms:W3CDTF">2005-01-07T10:41:46Z</dcterms:modified>
  <cp:category/>
  <cp:version/>
  <cp:contentType/>
  <cp:contentStatus/>
</cp:coreProperties>
</file>